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9E" lockStructure="1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4" i="1" l="1"/>
  <c r="F54" i="1"/>
  <c r="E54" i="1"/>
  <c r="E66" i="1" l="1"/>
  <c r="H64" i="1" l="1"/>
  <c r="H65" i="1"/>
  <c r="F65" i="1"/>
  <c r="G65" i="1"/>
  <c r="F64" i="1"/>
  <c r="G64" i="1"/>
  <c r="G63" i="1"/>
  <c r="F63" i="1"/>
  <c r="E64" i="1"/>
  <c r="E63" i="1"/>
  <c r="H11" i="1"/>
  <c r="H15" i="1" l="1"/>
  <c r="C39" i="1"/>
  <c r="H59" i="1" l="1"/>
  <c r="H39" i="1"/>
  <c r="E65" i="1"/>
  <c r="D55" i="1"/>
  <c r="H53" i="1"/>
  <c r="H52" i="1"/>
  <c r="H51" i="1"/>
  <c r="H50" i="1"/>
  <c r="H49" i="1"/>
  <c r="H48" i="1"/>
  <c r="H47" i="1"/>
  <c r="H46" i="1"/>
  <c r="H45" i="1"/>
  <c r="H44" i="1"/>
  <c r="H43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2" i="1"/>
  <c r="H63" i="1" l="1"/>
  <c r="G66" i="1"/>
  <c r="H55" i="1"/>
  <c r="E91" i="1"/>
  <c r="F66" i="1"/>
  <c r="H66" i="1" l="1"/>
  <c r="H84" i="1" s="1"/>
  <c r="E74" i="1"/>
  <c r="F90" i="1" s="1"/>
  <c r="F74" i="1" s="1"/>
  <c r="F76" i="1" s="1"/>
  <c r="E88" i="1"/>
  <c r="E69" i="1" s="1"/>
  <c r="F88" i="1" s="1"/>
  <c r="F69" i="1" s="1"/>
  <c r="F71" i="1" s="1"/>
  <c r="E90" i="1"/>
  <c r="E75" i="1"/>
  <c r="H75" i="1" s="1"/>
  <c r="E89" i="1"/>
  <c r="E70" i="1" s="1"/>
  <c r="H70" i="1" s="1"/>
  <c r="F89" i="1"/>
  <c r="H74" i="1" l="1"/>
  <c r="E71" i="1"/>
  <c r="H71" i="1" s="1"/>
  <c r="E76" i="1"/>
  <c r="H76" i="1" s="1"/>
  <c r="H69" i="1"/>
  <c r="H79" i="1" l="1"/>
  <c r="H81" i="1" s="1"/>
  <c r="H85" i="1" s="1"/>
  <c r="H86" i="1" s="1"/>
</calcChain>
</file>

<file path=xl/sharedStrings.xml><?xml version="1.0" encoding="utf-8"?>
<sst xmlns="http://schemas.openxmlformats.org/spreadsheetml/2006/main" count="89" uniqueCount="43">
  <si>
    <t xml:space="preserve"> Bidder/Proponent:</t>
  </si>
  <si>
    <t>CONTENT</t>
  </si>
  <si>
    <t>LOCAL</t>
  </si>
  <si>
    <t>NWT</t>
  </si>
  <si>
    <t>Non-BIP</t>
  </si>
  <si>
    <t>SUB-TOTALS</t>
  </si>
  <si>
    <t>TYPE</t>
  </si>
  <si>
    <t xml:space="preserve">    Labour</t>
  </si>
  <si>
    <t xml:space="preserve">    Other Costs</t>
  </si>
  <si>
    <t>GOODS</t>
  </si>
  <si>
    <t>Subtotals:</t>
  </si>
  <si>
    <t xml:space="preserve">TOTAL: </t>
  </si>
  <si>
    <t>Total must equal the total price bid/proposed.</t>
  </si>
  <si>
    <t>BIP BID EVALUATION ADJUSTMENT SUMMARY</t>
  </si>
  <si>
    <t>CATEGORY</t>
  </si>
  <si>
    <t>TOTALS</t>
  </si>
  <si>
    <t>LABOUR</t>
  </si>
  <si>
    <t>SERVICES</t>
  </si>
  <si>
    <t xml:space="preserve">Total Amount Bid/Proposal Price </t>
  </si>
  <si>
    <t xml:space="preserve">BIP Adjustment - NWT Content to $1 million </t>
  </si>
  <si>
    <t xml:space="preserve">BIP Adjustment - LOCAL Content to $1 million </t>
  </si>
  <si>
    <t xml:space="preserve">Subtotal BIP Adjustment - Content to $1 million </t>
  </si>
  <si>
    <t xml:space="preserve">BIP Adjustment - NWT Content over $1 million </t>
  </si>
  <si>
    <t xml:space="preserve">BIP Adjustment - LOCAL Content over $1 million </t>
  </si>
  <si>
    <t xml:space="preserve">Subtotal BIP Adjustment - Content over $1 million </t>
  </si>
  <si>
    <t xml:space="preserve">Total BIP Adjustment Claimed </t>
  </si>
  <si>
    <t xml:space="preserve">Maximum BIP Adjustment Allowable </t>
  </si>
  <si>
    <t xml:space="preserve">BIP Adjustment Allowed </t>
  </si>
  <si>
    <t xml:space="preserve">Price Bid/Proposed </t>
  </si>
  <si>
    <t xml:space="preserve">BIP Adjustment </t>
  </si>
  <si>
    <t xml:space="preserve">BIP Adjusted Price </t>
  </si>
  <si>
    <t>DO NOT DELETE THESE CELLS</t>
  </si>
  <si>
    <t xml:space="preserve">Ref: </t>
  </si>
  <si>
    <t>Bidders Own Workforces</t>
  </si>
  <si>
    <t>LEGAL BUSINESS NAME (or as listed on the GNWT BIP Registry)</t>
  </si>
  <si>
    <t xml:space="preserve"> NWT and Local Content Form</t>
  </si>
  <si>
    <t xml:space="preserve"> SERVICES: </t>
  </si>
  <si>
    <r>
      <t xml:space="preserve">Subcontractors / Services: </t>
    </r>
    <r>
      <rPr>
        <b/>
        <sz val="10"/>
        <rFont val="Arial"/>
        <family val="2"/>
      </rPr>
      <t>Legal Business Name ( or as listed on the GNWT BIP Registry</t>
    </r>
    <r>
      <rPr>
        <b/>
        <sz val="11"/>
        <rFont val="Arial"/>
        <family val="2"/>
      </rPr>
      <t xml:space="preserve">)                         </t>
    </r>
    <r>
      <rPr>
        <b/>
        <sz val="11"/>
        <color rgb="FFFF0000"/>
        <rFont val="Arial"/>
        <family val="2"/>
      </rPr>
      <t xml:space="preserve"> </t>
    </r>
  </si>
  <si>
    <t xml:space="preserve"> Substantiation of BIP Adjustment </t>
  </si>
  <si>
    <t>Appendix – IB4- B</t>
  </si>
  <si>
    <t xml:space="preserve">Comodity </t>
  </si>
  <si>
    <t>Ref. Number:</t>
  </si>
  <si>
    <t xml:space="preserve">Ref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</si>
</sst>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b/>
      <sz val="11"/>
      <color rgb="FFFF0000"/>
      <name val="Arial"/>
      <family val="2"/>
    </font>
    <font>
      <b/>
      <sz val="12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 diagonalUp="1"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 style="thin">
        <color indexed="8"/>
      </diagonal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/>
      <right style="double">
        <color indexed="8"/>
      </right>
      <top/>
      <bottom style="medium">
        <color indexed="8"/>
      </bottom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6" xfId="0" applyFont="1" applyFill="1" applyBorder="1" applyAlignment="1" applyProtection="1">
      <alignment horizontal="right" vertical="center"/>
    </xf>
    <xf numFmtId="4" fontId="4" fillId="0" borderId="27" xfId="0" applyNumberFormat="1" applyFont="1" applyFill="1" applyBorder="1" applyAlignment="1" applyProtection="1">
      <alignment vertical="center"/>
    </xf>
    <xf numFmtId="4" fontId="4" fillId="0" borderId="3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/>
    <xf numFmtId="4" fontId="4" fillId="0" borderId="43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/>
    <xf numFmtId="4" fontId="4" fillId="0" borderId="46" xfId="0" applyNumberFormat="1" applyFont="1" applyFill="1" applyBorder="1" applyAlignment="1" applyProtection="1">
      <alignment vertical="center"/>
    </xf>
    <xf numFmtId="4" fontId="4" fillId="0" borderId="19" xfId="0" applyNumberFormat="1" applyFont="1" applyFill="1" applyBorder="1" applyAlignment="1" applyProtection="1">
      <alignment vertical="center"/>
    </xf>
    <xf numFmtId="4" fontId="4" fillId="0" borderId="47" xfId="0" applyNumberFormat="1" applyFont="1" applyFill="1" applyBorder="1" applyAlignment="1" applyProtection="1">
      <alignment vertical="center"/>
    </xf>
    <xf numFmtId="4" fontId="4" fillId="0" borderId="48" xfId="0" applyNumberFormat="1" applyFont="1" applyFill="1" applyBorder="1" applyAlignment="1" applyProtection="1">
      <alignment vertical="center"/>
    </xf>
    <xf numFmtId="4" fontId="4" fillId="0" borderId="49" xfId="0" applyNumberFormat="1" applyFont="1" applyFill="1" applyBorder="1" applyAlignment="1" applyProtection="1">
      <alignment vertical="center"/>
    </xf>
    <xf numFmtId="4" fontId="4" fillId="0" borderId="50" xfId="0" applyNumberFormat="1" applyFont="1" applyFill="1" applyBorder="1" applyAlignment="1" applyProtection="1">
      <alignment vertical="center"/>
    </xf>
    <xf numFmtId="4" fontId="4" fillId="0" borderId="52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>
      <alignment horizontal="right"/>
    </xf>
    <xf numFmtId="4" fontId="4" fillId="0" borderId="53" xfId="0" applyNumberFormat="1" applyFont="1" applyFill="1" applyBorder="1" applyAlignment="1">
      <alignment horizontal="right"/>
    </xf>
    <xf numFmtId="4" fontId="4" fillId="0" borderId="18" xfId="0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>
      <alignment horizontal="right"/>
    </xf>
    <xf numFmtId="4" fontId="4" fillId="0" borderId="54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</xf>
    <xf numFmtId="4" fontId="4" fillId="0" borderId="58" xfId="0" applyNumberFormat="1" applyFont="1" applyFill="1" applyBorder="1" applyAlignment="1" applyProtection="1">
      <alignment vertical="center"/>
    </xf>
    <xf numFmtId="4" fontId="4" fillId="0" borderId="45" xfId="0" applyNumberFormat="1" applyFont="1" applyFill="1" applyBorder="1" applyAlignment="1" applyProtection="1">
      <alignment vertical="center"/>
    </xf>
    <xf numFmtId="4" fontId="4" fillId="0" borderId="61" xfId="0" applyNumberFormat="1" applyFont="1" applyFill="1" applyBorder="1" applyAlignment="1" applyProtection="1"/>
    <xf numFmtId="0" fontId="3" fillId="0" borderId="0" xfId="0" applyFont="1" applyAlignment="1" applyProtection="1"/>
    <xf numFmtId="2" fontId="3" fillId="0" borderId="0" xfId="0" applyNumberFormat="1" applyFont="1" applyAlignment="1" applyProtection="1"/>
    <xf numFmtId="2" fontId="3" fillId="0" borderId="0" xfId="0" applyNumberFormat="1" applyFont="1" applyBorder="1" applyAlignment="1" applyProtection="1"/>
    <xf numFmtId="0" fontId="3" fillId="2" borderId="64" xfId="0" applyFont="1" applyFill="1" applyBorder="1" applyAlignment="1" applyProtection="1"/>
    <xf numFmtId="0" fontId="2" fillId="2" borderId="9" xfId="0" applyFont="1" applyFill="1" applyBorder="1" applyAlignment="1" applyProtection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0" borderId="38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3" fillId="2" borderId="38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4" fontId="4" fillId="0" borderId="38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left"/>
    </xf>
    <xf numFmtId="164" fontId="3" fillId="0" borderId="0" xfId="0" applyNumberFormat="1" applyFont="1" applyAlignment="1" applyProtection="1"/>
    <xf numFmtId="164" fontId="3" fillId="0" borderId="0" xfId="0" applyNumberFormat="1" applyFont="1" applyBorder="1" applyAlignment="1" applyProtection="1"/>
    <xf numFmtId="0" fontId="3" fillId="2" borderId="6" xfId="0" applyFont="1" applyFill="1" applyBorder="1" applyAlignment="1" applyProtection="1"/>
    <xf numFmtId="0" fontId="2" fillId="2" borderId="4" xfId="0" applyFont="1" applyFill="1" applyBorder="1" applyAlignment="1" applyProtection="1">
      <alignment horizontal="right"/>
    </xf>
    <xf numFmtId="0" fontId="0" fillId="0" borderId="65" xfId="0" applyBorder="1"/>
    <xf numFmtId="0" fontId="10" fillId="0" borderId="0" xfId="0" applyFont="1" applyAlignment="1" applyProtection="1"/>
    <xf numFmtId="0" fontId="10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/>
    <xf numFmtId="0" fontId="7" fillId="0" borderId="3" xfId="0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4" fontId="6" fillId="0" borderId="18" xfId="0" applyNumberFormat="1" applyFont="1" applyFill="1" applyBorder="1" applyAlignment="1" applyProtection="1">
      <alignment vertical="center"/>
    </xf>
    <xf numFmtId="0" fontId="6" fillId="0" borderId="72" xfId="0" applyFont="1" applyFill="1" applyBorder="1" applyAlignment="1" applyProtection="1">
      <alignment horizontal="left" vertical="center"/>
    </xf>
    <xf numFmtId="4" fontId="1" fillId="0" borderId="72" xfId="0" applyNumberFormat="1" applyFont="1" applyFill="1" applyBorder="1" applyAlignment="1" applyProtection="1">
      <alignment vertical="center"/>
      <protection locked="0"/>
    </xf>
    <xf numFmtId="4" fontId="6" fillId="0" borderId="73" xfId="0" applyNumberFormat="1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0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</xf>
    <xf numFmtId="4" fontId="4" fillId="0" borderId="26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4" fontId="4" fillId="0" borderId="44" xfId="0" applyNumberFormat="1" applyFont="1" applyFill="1" applyBorder="1" applyAlignment="1" applyProtection="1">
      <alignment vertical="center"/>
    </xf>
    <xf numFmtId="10" fontId="4" fillId="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10" fontId="4" fillId="0" borderId="10" xfId="0" applyNumberFormat="1" applyFont="1" applyFill="1" applyBorder="1" applyAlignment="1">
      <alignment horizontal="right"/>
    </xf>
    <xf numFmtId="4" fontId="4" fillId="0" borderId="51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4" fontId="4" fillId="0" borderId="56" xfId="0" applyNumberFormat="1" applyFont="1" applyFill="1" applyBorder="1" applyAlignment="1">
      <alignment horizontal="right"/>
    </xf>
    <xf numFmtId="4" fontId="4" fillId="0" borderId="57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 applyProtection="1"/>
    <xf numFmtId="0" fontId="7" fillId="0" borderId="6" xfId="0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1" fillId="0" borderId="40" xfId="0" applyFont="1" applyFill="1" applyBorder="1" applyAlignment="1">
      <alignment horizontal="center" vertical="top"/>
    </xf>
    <xf numFmtId="0" fontId="1" fillId="0" borderId="40" xfId="0" applyFont="1" applyFill="1" applyBorder="1" applyAlignment="1" applyProtection="1">
      <alignment horizontal="center" vertical="top"/>
    </xf>
    <xf numFmtId="0" fontId="5" fillId="0" borderId="75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1" fillId="0" borderId="68" xfId="0" applyFont="1" applyFill="1" applyBorder="1" applyAlignment="1" applyProtection="1">
      <alignment horizontal="left"/>
    </xf>
    <xf numFmtId="0" fontId="1" fillId="0" borderId="69" xfId="0" applyFont="1" applyFill="1" applyBorder="1" applyAlignment="1">
      <alignment horizontal="left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80" xfId="0" applyFont="1" applyFill="1" applyBorder="1" applyAlignment="1" applyProtection="1">
      <alignment vertical="center"/>
    </xf>
    <xf numFmtId="0" fontId="1" fillId="0" borderId="36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 applyProtection="1">
      <alignment vertical="center"/>
    </xf>
    <xf numFmtId="0" fontId="7" fillId="0" borderId="74" xfId="0" applyFont="1" applyFill="1" applyBorder="1" applyAlignment="1" applyProtection="1">
      <alignment vertical="center"/>
    </xf>
    <xf numFmtId="0" fontId="7" fillId="0" borderId="82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4" fillId="0" borderId="3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>
      <alignment horizont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/>
    <xf numFmtId="0" fontId="4" fillId="0" borderId="25" xfId="0" applyFont="1" applyFill="1" applyBorder="1" applyAlignment="1" applyProtection="1"/>
    <xf numFmtId="0" fontId="3" fillId="0" borderId="28" xfId="0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right"/>
    </xf>
    <xf numFmtId="0" fontId="4" fillId="0" borderId="33" xfId="0" applyFont="1" applyFill="1" applyBorder="1" applyAlignment="1" applyProtection="1">
      <alignment horizontal="right"/>
    </xf>
    <xf numFmtId="0" fontId="4" fillId="0" borderId="34" xfId="0" applyFont="1" applyFill="1" applyBorder="1" applyAlignment="1" applyProtection="1">
      <alignment horizontal="right"/>
    </xf>
    <xf numFmtId="0" fontId="3" fillId="0" borderId="35" xfId="0" applyFont="1" applyFill="1" applyBorder="1" applyAlignment="1" applyProtection="1">
      <alignment horizontal="right" vertical="center"/>
    </xf>
    <xf numFmtId="0" fontId="3" fillId="0" borderId="35" xfId="0" applyFont="1" applyFill="1" applyBorder="1" applyAlignment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/>
    </xf>
    <xf numFmtId="0" fontId="4" fillId="0" borderId="14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right"/>
    </xf>
    <xf numFmtId="0" fontId="0" fillId="0" borderId="35" xfId="0" applyFill="1" applyBorder="1" applyAlignment="1"/>
    <xf numFmtId="0" fontId="4" fillId="0" borderId="2" xfId="0" applyFont="1" applyFill="1" applyBorder="1" applyAlignment="1">
      <alignment horizontal="right"/>
    </xf>
    <xf numFmtId="0" fontId="0" fillId="0" borderId="2" xfId="0" applyFill="1" applyBorder="1" applyAlignment="1"/>
    <xf numFmtId="0" fontId="4" fillId="0" borderId="14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59" xfId="0" applyFont="1" applyFill="1" applyBorder="1" applyAlignment="1">
      <alignment horizontal="right"/>
    </xf>
    <xf numFmtId="0" fontId="0" fillId="0" borderId="60" xfId="0" applyFill="1" applyBorder="1" applyAlignment="1"/>
    <xf numFmtId="0" fontId="4" fillId="0" borderId="55" xfId="0" applyFont="1" applyFill="1" applyBorder="1" applyAlignment="1">
      <alignment horizontal="right"/>
    </xf>
    <xf numFmtId="0" fontId="4" fillId="0" borderId="44" xfId="0" applyFont="1" applyFill="1" applyBorder="1" applyAlignment="1">
      <alignment horizontal="right"/>
    </xf>
    <xf numFmtId="0" fontId="0" fillId="0" borderId="9" xfId="0" applyFill="1" applyBorder="1" applyAlignment="1"/>
    <xf numFmtId="0" fontId="0" fillId="0" borderId="20" xfId="0" applyFill="1" applyBorder="1" applyAlignment="1"/>
    <xf numFmtId="0" fontId="4" fillId="0" borderId="3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Fill="1" applyAlignment="1"/>
    <xf numFmtId="0" fontId="0" fillId="0" borderId="37" xfId="0" applyFill="1" applyBorder="1" applyAlignment="1"/>
    <xf numFmtId="0" fontId="4" fillId="0" borderId="62" xfId="0" applyFont="1" applyFill="1" applyBorder="1" applyAlignment="1">
      <alignment horizontal="right"/>
    </xf>
    <xf numFmtId="0" fontId="0" fillId="0" borderId="6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tabSelected="1" workbookViewId="0">
      <selection activeCell="H55" sqref="H55"/>
    </sheetView>
  </sheetViews>
  <sheetFormatPr defaultRowHeight="15" x14ac:dyDescent="0.25"/>
  <cols>
    <col min="1" max="1" width="1.28515625" customWidth="1"/>
    <col min="2" max="2" width="20.140625" customWidth="1"/>
    <col min="3" max="3" width="40.42578125" customWidth="1"/>
    <col min="4" max="4" width="13.42578125" bestFit="1" customWidth="1"/>
    <col min="5" max="5" width="12.85546875" bestFit="1" customWidth="1"/>
    <col min="6" max="6" width="11.7109375" bestFit="1" customWidth="1"/>
    <col min="7" max="7" width="9.5703125" bestFit="1" customWidth="1"/>
    <col min="8" max="8" width="13" bestFit="1" customWidth="1"/>
  </cols>
  <sheetData>
    <row r="1" spans="1:255" ht="6" customHeight="1" thickBot="1" x14ac:dyDescent="0.3">
      <c r="B1" s="45"/>
      <c r="C1" s="45"/>
      <c r="D1" s="45"/>
      <c r="E1" s="45"/>
      <c r="F1" s="45"/>
      <c r="G1" s="45"/>
      <c r="H1" s="45"/>
    </row>
    <row r="2" spans="1:255" ht="10.5" customHeight="1" thickTop="1" x14ac:dyDescent="0.25">
      <c r="B2" s="87"/>
      <c r="C2" s="88"/>
      <c r="D2" s="88"/>
      <c r="E2" s="88"/>
      <c r="F2" s="88"/>
      <c r="G2" s="88"/>
      <c r="H2" s="89"/>
    </row>
    <row r="3" spans="1:255" s="84" customFormat="1" ht="14.25" customHeight="1" x14ac:dyDescent="0.25">
      <c r="B3" s="92" t="s">
        <v>38</v>
      </c>
      <c r="C3" s="93"/>
      <c r="D3" s="93"/>
      <c r="E3" s="93"/>
      <c r="F3" s="93"/>
      <c r="G3" s="93"/>
      <c r="H3" s="94"/>
    </row>
    <row r="4" spans="1:255" s="85" customFormat="1" ht="18.75" customHeight="1" x14ac:dyDescent="0.25">
      <c r="A4" s="86"/>
      <c r="B4" s="92" t="s">
        <v>39</v>
      </c>
      <c r="C4" s="93"/>
      <c r="D4" s="93"/>
      <c r="E4" s="93"/>
      <c r="F4" s="93"/>
      <c r="G4" s="93"/>
      <c r="H4" s="94"/>
    </row>
    <row r="5" spans="1:255" s="85" customFormat="1" ht="20.25" customHeight="1" thickBot="1" x14ac:dyDescent="0.3">
      <c r="A5" s="86"/>
      <c r="B5" s="95" t="s">
        <v>35</v>
      </c>
      <c r="C5" s="96"/>
      <c r="D5" s="96"/>
      <c r="E5" s="96"/>
      <c r="F5" s="96"/>
      <c r="G5" s="96"/>
      <c r="H5" s="97"/>
    </row>
    <row r="6" spans="1:255" s="1" customFormat="1" ht="2.25" customHeight="1" thickTop="1" x14ac:dyDescent="0.3">
      <c r="B6" s="48"/>
      <c r="C6" s="49"/>
      <c r="D6" s="49"/>
      <c r="E6" s="49"/>
      <c r="F6" s="49"/>
      <c r="G6" s="49"/>
      <c r="H6" s="49"/>
    </row>
    <row r="7" spans="1:255" s="2" customFormat="1" ht="21" customHeight="1" x14ac:dyDescent="0.3">
      <c r="B7" s="50" t="s">
        <v>0</v>
      </c>
      <c r="C7" s="98"/>
      <c r="D7" s="99"/>
      <c r="E7" s="5"/>
      <c r="F7" s="106" t="s">
        <v>41</v>
      </c>
      <c r="G7" s="106"/>
      <c r="H7" s="5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46" customFormat="1" ht="16.5" thickBot="1" x14ac:dyDescent="0.3">
      <c r="B8" s="100" t="s">
        <v>34</v>
      </c>
      <c r="C8" s="101"/>
      <c r="D8" s="53" t="s">
        <v>1</v>
      </c>
      <c r="E8" s="54" t="s">
        <v>2</v>
      </c>
      <c r="F8" s="53" t="s">
        <v>3</v>
      </c>
      <c r="G8" s="54" t="s">
        <v>4</v>
      </c>
      <c r="H8" s="102" t="s">
        <v>5</v>
      </c>
    </row>
    <row r="9" spans="1:255" s="46" customFormat="1" ht="17.25" thickTop="1" thickBot="1" x14ac:dyDescent="0.3">
      <c r="B9" s="104"/>
      <c r="C9" s="105"/>
      <c r="D9" s="90" t="s">
        <v>6</v>
      </c>
      <c r="E9" s="91" t="s">
        <v>1</v>
      </c>
      <c r="F9" s="91" t="s">
        <v>1</v>
      </c>
      <c r="G9" s="91" t="s">
        <v>1</v>
      </c>
      <c r="H9" s="103"/>
      <c r="J9" s="47"/>
    </row>
    <row r="10" spans="1:255" s="1" customFormat="1" ht="20.25" customHeight="1" thickTop="1" x14ac:dyDescent="0.25">
      <c r="B10" s="107" t="s">
        <v>36</v>
      </c>
      <c r="C10" s="108"/>
      <c r="D10" s="108"/>
      <c r="E10" s="108"/>
      <c r="F10" s="108"/>
      <c r="G10" s="108"/>
      <c r="H10" s="109"/>
      <c r="I10" s="4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1" customFormat="1" ht="15" customHeight="1" x14ac:dyDescent="0.25">
      <c r="B11" s="113" t="s">
        <v>33</v>
      </c>
      <c r="C11" s="114"/>
      <c r="D11" s="57" t="s">
        <v>7</v>
      </c>
      <c r="E11" s="58"/>
      <c r="F11" s="58"/>
      <c r="G11" s="58"/>
      <c r="H11" s="59">
        <f>E11+F11+G11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s="1" customFormat="1" ht="13.5" customHeight="1" thickBot="1" x14ac:dyDescent="0.3">
      <c r="B12" s="115"/>
      <c r="C12" s="116"/>
      <c r="D12" s="60" t="s">
        <v>8</v>
      </c>
      <c r="E12" s="61"/>
      <c r="F12" s="61"/>
      <c r="G12" s="61"/>
      <c r="H12" s="62">
        <f>E12+F12+G12</f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s="1" customFormat="1" ht="1.5" hidden="1" customHeight="1" x14ac:dyDescent="0.25">
      <c r="B13" s="117"/>
      <c r="C13" s="118"/>
      <c r="D13" s="118"/>
      <c r="E13" s="118"/>
      <c r="F13" s="118"/>
      <c r="G13" s="118"/>
      <c r="H13" s="11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s="1" customFormat="1" ht="27" customHeight="1" thickTop="1" x14ac:dyDescent="0.25">
      <c r="B14" s="120" t="s">
        <v>37</v>
      </c>
      <c r="C14" s="121"/>
      <c r="D14" s="121"/>
      <c r="E14" s="121"/>
      <c r="F14" s="121"/>
      <c r="G14" s="121"/>
      <c r="H14" s="12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s="1" customFormat="1" ht="15" customHeight="1" x14ac:dyDescent="0.25">
      <c r="B15" s="110"/>
      <c r="C15" s="111"/>
      <c r="D15" s="57" t="s">
        <v>7</v>
      </c>
      <c r="E15" s="58"/>
      <c r="F15" s="58"/>
      <c r="G15" s="58"/>
      <c r="H15" s="59">
        <f>E15+F15+G15</f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s="1" customFormat="1" ht="15" customHeight="1" x14ac:dyDescent="0.25">
      <c r="B16" s="112"/>
      <c r="C16" s="99"/>
      <c r="D16" s="63" t="s">
        <v>8</v>
      </c>
      <c r="E16" s="58"/>
      <c r="F16" s="58"/>
      <c r="G16" s="58"/>
      <c r="H16" s="59">
        <f t="shared" ref="H16:H36" si="0">E16+F16+G16</f>
        <v>0</v>
      </c>
      <c r="I16" s="4"/>
      <c r="J16" s="4"/>
      <c r="K16" s="4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2:255" s="1" customFormat="1" ht="15" customHeight="1" x14ac:dyDescent="0.25">
      <c r="B17" s="110"/>
      <c r="C17" s="111"/>
      <c r="D17" s="57" t="s">
        <v>7</v>
      </c>
      <c r="E17" s="58"/>
      <c r="F17" s="58"/>
      <c r="G17" s="58"/>
      <c r="H17" s="59">
        <f t="shared" si="0"/>
        <v>0</v>
      </c>
      <c r="I17" s="4"/>
      <c r="J17" s="4"/>
      <c r="K17" s="4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2:255" s="1" customFormat="1" ht="15" customHeight="1" x14ac:dyDescent="0.25">
      <c r="B18" s="112"/>
      <c r="C18" s="99"/>
      <c r="D18" s="63" t="s">
        <v>8</v>
      </c>
      <c r="E18" s="58"/>
      <c r="F18" s="58"/>
      <c r="G18" s="58"/>
      <c r="H18" s="59">
        <f t="shared" si="0"/>
        <v>0</v>
      </c>
      <c r="I18" s="4"/>
      <c r="J18" s="4"/>
      <c r="K18" s="4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2:255" s="1" customFormat="1" ht="15" customHeight="1" x14ac:dyDescent="0.25">
      <c r="B19" s="123"/>
      <c r="C19" s="124"/>
      <c r="D19" s="57" t="s">
        <v>7</v>
      </c>
      <c r="E19" s="58"/>
      <c r="F19" s="58"/>
      <c r="G19" s="58"/>
      <c r="H19" s="59">
        <f t="shared" si="0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2:255" s="1" customFormat="1" ht="15" customHeight="1" x14ac:dyDescent="0.25">
      <c r="B20" s="125"/>
      <c r="C20" s="126"/>
      <c r="D20" s="63" t="s">
        <v>8</v>
      </c>
      <c r="E20" s="58"/>
      <c r="F20" s="58"/>
      <c r="G20" s="58"/>
      <c r="H20" s="59">
        <f t="shared" si="0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2:255" s="1" customFormat="1" ht="15" customHeight="1" x14ac:dyDescent="0.25">
      <c r="B21" s="110"/>
      <c r="C21" s="111"/>
      <c r="D21" s="57" t="s">
        <v>7</v>
      </c>
      <c r="E21" s="58"/>
      <c r="F21" s="58"/>
      <c r="G21" s="58"/>
      <c r="H21" s="59">
        <f t="shared" si="0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2:255" s="1" customFormat="1" ht="15" customHeight="1" x14ac:dyDescent="0.25">
      <c r="B22" s="112"/>
      <c r="C22" s="99"/>
      <c r="D22" s="63" t="s">
        <v>8</v>
      </c>
      <c r="E22" s="58"/>
      <c r="F22" s="58"/>
      <c r="G22" s="58"/>
      <c r="H22" s="59">
        <f t="shared" si="0"/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2:255" s="1" customFormat="1" ht="15" customHeight="1" x14ac:dyDescent="0.25">
      <c r="B23" s="110"/>
      <c r="C23" s="111"/>
      <c r="D23" s="57" t="s">
        <v>7</v>
      </c>
      <c r="E23" s="58"/>
      <c r="F23" s="58"/>
      <c r="G23" s="58"/>
      <c r="H23" s="59">
        <f t="shared" si="0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2:255" s="1" customFormat="1" ht="15" customHeight="1" x14ac:dyDescent="0.25">
      <c r="B24" s="112"/>
      <c r="C24" s="99"/>
      <c r="D24" s="63" t="s">
        <v>8</v>
      </c>
      <c r="E24" s="58"/>
      <c r="F24" s="58"/>
      <c r="G24" s="58"/>
      <c r="H24" s="59">
        <f t="shared" si="0"/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2:255" s="1" customFormat="1" ht="15" customHeight="1" x14ac:dyDescent="0.25">
      <c r="B25" s="110"/>
      <c r="C25" s="111"/>
      <c r="D25" s="57" t="s">
        <v>7</v>
      </c>
      <c r="E25" s="58"/>
      <c r="F25" s="58"/>
      <c r="G25" s="58"/>
      <c r="H25" s="59">
        <f>E25+F25+G25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2:255" s="1" customFormat="1" ht="15" customHeight="1" x14ac:dyDescent="0.25">
      <c r="B26" s="112"/>
      <c r="C26" s="99"/>
      <c r="D26" s="63" t="s">
        <v>8</v>
      </c>
      <c r="E26" s="58"/>
      <c r="F26" s="58"/>
      <c r="G26" s="58"/>
      <c r="H26" s="59">
        <f>E26+F26+G26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2:255" s="1" customFormat="1" ht="15" customHeight="1" x14ac:dyDescent="0.25">
      <c r="B27" s="110"/>
      <c r="C27" s="111"/>
      <c r="D27" s="57" t="s">
        <v>7</v>
      </c>
      <c r="E27" s="58"/>
      <c r="F27" s="58"/>
      <c r="G27" s="58"/>
      <c r="H27" s="59">
        <f t="shared" si="0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2:255" s="1" customFormat="1" ht="15" customHeight="1" x14ac:dyDescent="0.25">
      <c r="B28" s="112"/>
      <c r="C28" s="99"/>
      <c r="D28" s="63" t="s">
        <v>8</v>
      </c>
      <c r="E28" s="58"/>
      <c r="F28" s="58"/>
      <c r="G28" s="58"/>
      <c r="H28" s="59">
        <f t="shared" si="0"/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2:255" s="1" customFormat="1" ht="15" customHeight="1" x14ac:dyDescent="0.25">
      <c r="B29" s="110"/>
      <c r="C29" s="111"/>
      <c r="D29" s="57" t="s">
        <v>7</v>
      </c>
      <c r="E29" s="58"/>
      <c r="F29" s="58"/>
      <c r="G29" s="58"/>
      <c r="H29" s="59">
        <f t="shared" si="0"/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2:255" s="1" customFormat="1" ht="15" customHeight="1" x14ac:dyDescent="0.25">
      <c r="B30" s="112"/>
      <c r="C30" s="99"/>
      <c r="D30" s="63" t="s">
        <v>8</v>
      </c>
      <c r="E30" s="58"/>
      <c r="F30" s="58"/>
      <c r="G30" s="58"/>
      <c r="H30" s="59">
        <f t="shared" si="0"/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2:255" s="1" customFormat="1" ht="15" customHeight="1" x14ac:dyDescent="0.25">
      <c r="B31" s="110"/>
      <c r="C31" s="111"/>
      <c r="D31" s="57" t="s">
        <v>7</v>
      </c>
      <c r="E31" s="58"/>
      <c r="F31" s="58"/>
      <c r="G31" s="58"/>
      <c r="H31" s="59">
        <f t="shared" si="0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2:255" s="1" customFormat="1" ht="15" customHeight="1" x14ac:dyDescent="0.25">
      <c r="B32" s="112"/>
      <c r="C32" s="99"/>
      <c r="D32" s="63" t="s">
        <v>8</v>
      </c>
      <c r="E32" s="58"/>
      <c r="F32" s="58"/>
      <c r="G32" s="58"/>
      <c r="H32" s="59">
        <f t="shared" si="0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2:255" s="1" customFormat="1" ht="15" customHeight="1" x14ac:dyDescent="0.25">
      <c r="B33" s="110"/>
      <c r="C33" s="111"/>
      <c r="D33" s="57" t="s">
        <v>7</v>
      </c>
      <c r="E33" s="58"/>
      <c r="F33" s="58"/>
      <c r="G33" s="58"/>
      <c r="H33" s="59">
        <f t="shared" si="0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2:255" s="1" customFormat="1" ht="15" customHeight="1" x14ac:dyDescent="0.25">
      <c r="B34" s="112"/>
      <c r="C34" s="99"/>
      <c r="D34" s="63" t="s">
        <v>8</v>
      </c>
      <c r="E34" s="58"/>
      <c r="F34" s="58"/>
      <c r="G34" s="58"/>
      <c r="H34" s="59">
        <f t="shared" si="0"/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2:255" s="1" customFormat="1" ht="15" customHeight="1" x14ac:dyDescent="0.25">
      <c r="B35" s="110"/>
      <c r="C35" s="111"/>
      <c r="D35" s="57" t="s">
        <v>7</v>
      </c>
      <c r="E35" s="58"/>
      <c r="F35" s="58"/>
      <c r="G35" s="58"/>
      <c r="H35" s="59">
        <f t="shared" si="0"/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2:255" s="1" customFormat="1" ht="15" customHeight="1" x14ac:dyDescent="0.25">
      <c r="B36" s="112"/>
      <c r="C36" s="99"/>
      <c r="D36" s="63" t="s">
        <v>8</v>
      </c>
      <c r="E36" s="58"/>
      <c r="F36" s="58"/>
      <c r="G36" s="58"/>
      <c r="H36" s="59">
        <f t="shared" si="0"/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2:255" s="1" customFormat="1" ht="7.5" customHeight="1" x14ac:dyDescent="0.25">
      <c r="B37" s="129"/>
      <c r="C37" s="130"/>
      <c r="D37" s="130"/>
      <c r="E37" s="130"/>
      <c r="F37" s="130"/>
      <c r="G37" s="130"/>
      <c r="H37" s="13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2:255" s="1" customFormat="1" ht="7.5" customHeight="1" thickBot="1" x14ac:dyDescent="0.3">
      <c r="B38" s="131"/>
      <c r="C38" s="131"/>
      <c r="D38" s="131"/>
      <c r="E38" s="131"/>
      <c r="F38" s="131"/>
      <c r="G38" s="131"/>
      <c r="H38" s="13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2:255" s="2" customFormat="1" ht="21" customHeight="1" thickTop="1" x14ac:dyDescent="0.25">
      <c r="B39" s="50" t="s">
        <v>0</v>
      </c>
      <c r="C39" s="98">
        <f>C7</f>
        <v>0</v>
      </c>
      <c r="D39" s="99"/>
      <c r="E39" s="5"/>
      <c r="F39" s="51"/>
      <c r="G39" s="83" t="s">
        <v>42</v>
      </c>
      <c r="H39" s="52">
        <f>H7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2:255" s="46" customFormat="1" ht="16.5" thickBot="1" x14ac:dyDescent="0.3">
      <c r="B40" s="100" t="s">
        <v>34</v>
      </c>
      <c r="C40" s="101"/>
      <c r="D40" s="53" t="s">
        <v>40</v>
      </c>
      <c r="E40" s="54" t="s">
        <v>2</v>
      </c>
      <c r="F40" s="53" t="s">
        <v>3</v>
      </c>
      <c r="G40" s="54" t="s">
        <v>4</v>
      </c>
      <c r="H40" s="102" t="s">
        <v>5</v>
      </c>
    </row>
    <row r="41" spans="2:255" s="46" customFormat="1" ht="16.5" thickTop="1" x14ac:dyDescent="0.25">
      <c r="B41" s="133"/>
      <c r="C41" s="134"/>
      <c r="D41" s="55" t="s">
        <v>6</v>
      </c>
      <c r="E41" s="56" t="s">
        <v>1</v>
      </c>
      <c r="F41" s="56" t="s">
        <v>1</v>
      </c>
      <c r="G41" s="56" t="s">
        <v>1</v>
      </c>
      <c r="H41" s="132"/>
      <c r="J41" s="47"/>
    </row>
    <row r="42" spans="2:255" s="1" customFormat="1" ht="15.6" customHeight="1" x14ac:dyDescent="0.25">
      <c r="B42" s="135" t="s">
        <v>9</v>
      </c>
      <c r="C42" s="136"/>
      <c r="D42" s="136"/>
      <c r="E42" s="136"/>
      <c r="F42" s="136"/>
      <c r="G42" s="136"/>
      <c r="H42" s="13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2:255" s="1" customFormat="1" ht="30" customHeight="1" x14ac:dyDescent="0.25">
      <c r="B43" s="138"/>
      <c r="C43" s="139"/>
      <c r="D43" s="64"/>
      <c r="E43" s="58"/>
      <c r="F43" s="58"/>
      <c r="G43" s="58"/>
      <c r="H43" s="59">
        <f t="shared" ref="H43:H53" si="1">E43+F43+G43</f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2:255" s="1" customFormat="1" ht="30" customHeight="1" x14ac:dyDescent="0.25">
      <c r="B44" s="127"/>
      <c r="C44" s="128"/>
      <c r="D44" s="65"/>
      <c r="E44" s="65"/>
      <c r="F44" s="65"/>
      <c r="G44" s="65"/>
      <c r="H44" s="66">
        <f t="shared" si="1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2:255" s="1" customFormat="1" ht="30" customHeight="1" x14ac:dyDescent="0.25">
      <c r="B45" s="138"/>
      <c r="C45" s="139"/>
      <c r="D45" s="58"/>
      <c r="E45" s="58"/>
      <c r="F45" s="58"/>
      <c r="G45" s="58"/>
      <c r="H45" s="59">
        <f>E45+F45+G45</f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2:255" s="1" customFormat="1" ht="30" customHeight="1" x14ac:dyDescent="0.25">
      <c r="B46" s="138"/>
      <c r="C46" s="139"/>
      <c r="D46" s="58"/>
      <c r="E46" s="58"/>
      <c r="F46" s="58"/>
      <c r="G46" s="58"/>
      <c r="H46" s="59">
        <f t="shared" si="1"/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2:255" s="1" customFormat="1" ht="30" customHeight="1" x14ac:dyDescent="0.25">
      <c r="B47" s="127"/>
      <c r="C47" s="128"/>
      <c r="D47" s="65"/>
      <c r="E47" s="65"/>
      <c r="F47" s="65"/>
      <c r="G47" s="65"/>
      <c r="H47" s="66">
        <f t="shared" si="1"/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2:255" s="1" customFormat="1" ht="30" customHeight="1" x14ac:dyDescent="0.25">
      <c r="B48" s="138"/>
      <c r="C48" s="139"/>
      <c r="D48" s="58"/>
      <c r="E48" s="58"/>
      <c r="F48" s="58"/>
      <c r="G48" s="58"/>
      <c r="H48" s="59">
        <f t="shared" si="1"/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2:255" s="1" customFormat="1" ht="30" customHeight="1" x14ac:dyDescent="0.25">
      <c r="B49" s="127"/>
      <c r="C49" s="128"/>
      <c r="D49" s="65"/>
      <c r="E49" s="65"/>
      <c r="F49" s="65"/>
      <c r="G49" s="65"/>
      <c r="H49" s="66">
        <f t="shared" si="1"/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2:255" s="1" customFormat="1" ht="30" customHeight="1" x14ac:dyDescent="0.25">
      <c r="B50" s="138"/>
      <c r="C50" s="139"/>
      <c r="D50" s="58"/>
      <c r="E50" s="58"/>
      <c r="F50" s="58"/>
      <c r="G50" s="58"/>
      <c r="H50" s="59">
        <f t="shared" si="1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2:255" s="1" customFormat="1" ht="30" customHeight="1" x14ac:dyDescent="0.25">
      <c r="B51" s="127"/>
      <c r="C51" s="128"/>
      <c r="D51" s="65"/>
      <c r="E51" s="65"/>
      <c r="F51" s="65"/>
      <c r="G51" s="65"/>
      <c r="H51" s="66">
        <f t="shared" si="1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2:255" s="1" customFormat="1" ht="30" customHeight="1" x14ac:dyDescent="0.25">
      <c r="B52" s="138"/>
      <c r="C52" s="139"/>
      <c r="D52" s="58"/>
      <c r="E52" s="58"/>
      <c r="F52" s="58"/>
      <c r="G52" s="58"/>
      <c r="H52" s="59">
        <f t="shared" si="1"/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pans="2:255" s="1" customFormat="1" ht="30" customHeight="1" thickBot="1" x14ac:dyDescent="0.3">
      <c r="B53" s="127"/>
      <c r="C53" s="128"/>
      <c r="D53" s="65"/>
      <c r="E53" s="65"/>
      <c r="F53" s="65"/>
      <c r="G53" s="65"/>
      <c r="H53" s="66">
        <f t="shared" si="1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pans="2:255" s="1" customFormat="1" ht="16.5" thickBot="1" x14ac:dyDescent="0.3">
      <c r="B54" s="142" t="s">
        <v>10</v>
      </c>
      <c r="C54" s="143"/>
      <c r="D54" s="144"/>
      <c r="E54" s="67">
        <f>SUM(E43:E53)+E11+E12+SUM(E15:E36)</f>
        <v>0</v>
      </c>
      <c r="F54" s="67">
        <f>SUM(F43:F53)+F11+F12+SUM(F15:F36)</f>
        <v>0</v>
      </c>
      <c r="G54" s="67">
        <f>SUM(G43:G53)+G11+G12+SUM(G15:G36)</f>
        <v>0</v>
      </c>
      <c r="H54" s="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2:255" s="1" customFormat="1" ht="16.5" thickBot="1" x14ac:dyDescent="0.3">
      <c r="B55" s="145" t="s">
        <v>11</v>
      </c>
      <c r="C55" s="146"/>
      <c r="D55" s="147">
        <f>C7</f>
        <v>0</v>
      </c>
      <c r="E55" s="147"/>
      <c r="F55" s="147"/>
      <c r="G55" s="148"/>
      <c r="H55" s="7">
        <f>SUM(H11:H54)</f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pans="2:255" s="1" customFormat="1" ht="17.25" thickTop="1" thickBot="1" x14ac:dyDescent="0.3">
      <c r="B56" s="149" t="s">
        <v>12</v>
      </c>
      <c r="C56" s="150"/>
      <c r="D56" s="150"/>
      <c r="E56" s="150"/>
      <c r="F56" s="150"/>
      <c r="G56" s="150"/>
      <c r="H56" s="15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2:255" s="1" customFormat="1" ht="6" customHeight="1" thickTop="1" x14ac:dyDescent="0.25">
      <c r="B57" s="152"/>
      <c r="C57" s="153"/>
      <c r="D57" s="153"/>
      <c r="E57" s="153"/>
      <c r="F57" s="153"/>
      <c r="G57" s="153"/>
      <c r="H57" s="15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pans="2:255" s="1" customFormat="1" ht="18" customHeight="1" thickBot="1" x14ac:dyDescent="0.3">
      <c r="B58" s="140"/>
      <c r="C58" s="141"/>
      <c r="D58" s="141"/>
      <c r="E58" s="141"/>
      <c r="F58" s="141"/>
      <c r="G58" s="141"/>
      <c r="H58" s="14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2:255" s="2" customFormat="1" ht="21" customHeight="1" thickTop="1" x14ac:dyDescent="0.25">
      <c r="B59" s="50" t="s">
        <v>0</v>
      </c>
      <c r="C59" s="98"/>
      <c r="D59" s="99"/>
      <c r="E59" s="5"/>
      <c r="F59" s="51"/>
      <c r="G59" s="5" t="s">
        <v>32</v>
      </c>
      <c r="H59" s="52">
        <f>H7</f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2:255" s="1" customFormat="1" ht="15.75" x14ac:dyDescent="0.25">
      <c r="B60" s="154" t="s">
        <v>13</v>
      </c>
      <c r="C60" s="155"/>
      <c r="D60" s="155"/>
      <c r="E60" s="155"/>
      <c r="F60" s="155"/>
      <c r="G60" s="155"/>
      <c r="H60" s="156"/>
    </row>
    <row r="61" spans="2:255" s="1" customFormat="1" ht="15.75" x14ac:dyDescent="0.25">
      <c r="B61" s="157"/>
      <c r="C61" s="158"/>
      <c r="D61" s="159" t="s">
        <v>14</v>
      </c>
      <c r="E61" s="68" t="s">
        <v>2</v>
      </c>
      <c r="F61" s="69" t="s">
        <v>3</v>
      </c>
      <c r="G61" s="68" t="s">
        <v>4</v>
      </c>
      <c r="H61" s="161" t="s">
        <v>15</v>
      </c>
    </row>
    <row r="62" spans="2:255" s="1" customFormat="1" ht="15.75" x14ac:dyDescent="0.25">
      <c r="B62" s="157"/>
      <c r="C62" s="158"/>
      <c r="D62" s="160"/>
      <c r="E62" s="70" t="s">
        <v>1</v>
      </c>
      <c r="F62" s="70" t="s">
        <v>1</v>
      </c>
      <c r="G62" s="70" t="s">
        <v>1</v>
      </c>
      <c r="H62" s="162"/>
    </row>
    <row r="63" spans="2:255" s="1" customFormat="1" ht="15.75" x14ac:dyDescent="0.25">
      <c r="B63" s="157"/>
      <c r="C63" s="158"/>
      <c r="D63" s="71" t="s">
        <v>16</v>
      </c>
      <c r="E63" s="72">
        <f>E11+E15+E17+E19+E21+E23+E27+E29+E31+E33+E35+E25</f>
        <v>0</v>
      </c>
      <c r="F63" s="72">
        <f>F11+F15+F17+F19+F21+F23+F27+F29+F31+F33+F35+F25</f>
        <v>0</v>
      </c>
      <c r="G63" s="72">
        <f>G11+G15+G17+G19+G21+G23+G27+G29+G31+G33+G35+G25</f>
        <v>0</v>
      </c>
      <c r="H63" s="20">
        <f>E63+F63+G63</f>
        <v>0</v>
      </c>
    </row>
    <row r="64" spans="2:255" s="1" customFormat="1" ht="15.75" x14ac:dyDescent="0.25">
      <c r="B64" s="157"/>
      <c r="C64" s="158"/>
      <c r="D64" s="71" t="s">
        <v>17</v>
      </c>
      <c r="E64" s="72">
        <f>E12+E16+E18+E20+E22+E24+E28+E30+E32+E34+E36+E26</f>
        <v>0</v>
      </c>
      <c r="F64" s="72">
        <f t="shared" ref="F64:G64" si="2">F12+F16+F18+F20+F22+F24+F28+F30+F32+F34+F36+F26</f>
        <v>0</v>
      </c>
      <c r="G64" s="72">
        <f t="shared" si="2"/>
        <v>0</v>
      </c>
      <c r="H64" s="20">
        <f t="shared" ref="H64:H65" si="3">E64+F64+G64</f>
        <v>0</v>
      </c>
    </row>
    <row r="65" spans="2:8" s="1" customFormat="1" ht="16.5" thickBot="1" x14ac:dyDescent="0.3">
      <c r="B65" s="157"/>
      <c r="C65" s="158"/>
      <c r="D65" s="73" t="s">
        <v>9</v>
      </c>
      <c r="E65" s="72">
        <f>SUM(E43:E53)</f>
        <v>0</v>
      </c>
      <c r="F65" s="72">
        <f t="shared" ref="F65:G65" si="4">SUM(F43:F53)</f>
        <v>0</v>
      </c>
      <c r="G65" s="72">
        <f t="shared" si="4"/>
        <v>0</v>
      </c>
      <c r="H65" s="20">
        <f t="shared" si="3"/>
        <v>0</v>
      </c>
    </row>
    <row r="66" spans="2:8" s="1" customFormat="1" ht="16.5" thickBot="1" x14ac:dyDescent="0.3">
      <c r="B66" s="165" t="s">
        <v>18</v>
      </c>
      <c r="C66" s="166"/>
      <c r="D66" s="9"/>
      <c r="E66" s="74">
        <f>SUM(E63:E65)</f>
        <v>0</v>
      </c>
      <c r="F66" s="74">
        <f>SUM(F63:F65)</f>
        <v>0</v>
      </c>
      <c r="G66" s="74">
        <f>SUM(G63:G65)</f>
        <v>0</v>
      </c>
      <c r="H66" s="25">
        <f>SUM(H63:H65)</f>
        <v>0</v>
      </c>
    </row>
    <row r="67" spans="2:8" s="1" customFormat="1" ht="6" customHeight="1" thickTop="1" x14ac:dyDescent="0.25">
      <c r="B67" s="167"/>
      <c r="C67" s="168"/>
      <c r="D67" s="168"/>
      <c r="E67" s="168"/>
      <c r="F67" s="168"/>
      <c r="G67" s="168"/>
      <c r="H67" s="168"/>
    </row>
    <row r="68" spans="2:8" s="10" customFormat="1" ht="6" customHeight="1" thickBot="1" x14ac:dyDescent="0.3">
      <c r="B68" s="169"/>
      <c r="C68" s="170"/>
      <c r="D68" s="170"/>
      <c r="E68" s="170"/>
      <c r="F68" s="170"/>
      <c r="G68" s="170"/>
      <c r="H68" s="170"/>
    </row>
    <row r="69" spans="2:8" s="1" customFormat="1" ht="16.5" thickTop="1" x14ac:dyDescent="0.25">
      <c r="B69" s="171" t="s">
        <v>19</v>
      </c>
      <c r="C69" s="172"/>
      <c r="D69" s="75">
        <v>0.15</v>
      </c>
      <c r="E69" s="76">
        <f>IF(E66&lt;1000000,E88,150000)</f>
        <v>0</v>
      </c>
      <c r="F69" s="18">
        <f>IF(E66&gt;1000000,0,F88)</f>
        <v>0</v>
      </c>
      <c r="G69" s="11"/>
      <c r="H69" s="12">
        <f>SUM(E69:G69)</f>
        <v>0</v>
      </c>
    </row>
    <row r="70" spans="2:8" s="1" customFormat="1" ht="16.5" thickBot="1" x14ac:dyDescent="0.3">
      <c r="B70" s="173" t="s">
        <v>20</v>
      </c>
      <c r="C70" s="174"/>
      <c r="D70" s="77">
        <v>0.05</v>
      </c>
      <c r="E70" s="21">
        <f>IF(E66&lt;1000000,E89,50000)</f>
        <v>0</v>
      </c>
      <c r="F70" s="13"/>
      <c r="G70" s="14"/>
      <c r="H70" s="15">
        <f>SUM(E70:G70)</f>
        <v>0</v>
      </c>
    </row>
    <row r="71" spans="2:8" s="1" customFormat="1" ht="16.5" thickBot="1" x14ac:dyDescent="0.3">
      <c r="B71" s="165" t="s">
        <v>21</v>
      </c>
      <c r="C71" s="166"/>
      <c r="D71" s="16"/>
      <c r="E71" s="78">
        <f>E69+E70</f>
        <v>0</v>
      </c>
      <c r="F71" s="78">
        <f>F69+F70</f>
        <v>0</v>
      </c>
      <c r="G71" s="16"/>
      <c r="H71" s="17">
        <f>SUM(E71:G71)</f>
        <v>0</v>
      </c>
    </row>
    <row r="72" spans="2:8" s="1" customFormat="1" ht="6" customHeight="1" thickTop="1" x14ac:dyDescent="0.25">
      <c r="B72" s="167"/>
      <c r="C72" s="168"/>
      <c r="D72" s="168"/>
      <c r="E72" s="168"/>
      <c r="F72" s="168"/>
      <c r="G72" s="168"/>
      <c r="H72" s="168"/>
    </row>
    <row r="73" spans="2:8" s="10" customFormat="1" ht="6" customHeight="1" thickBot="1" x14ac:dyDescent="0.3">
      <c r="B73" s="169"/>
      <c r="C73" s="170"/>
      <c r="D73" s="170"/>
      <c r="E73" s="170"/>
      <c r="F73" s="170"/>
      <c r="G73" s="170"/>
      <c r="H73" s="170"/>
    </row>
    <row r="74" spans="2:8" s="1" customFormat="1" ht="16.5" thickTop="1" x14ac:dyDescent="0.25">
      <c r="B74" s="163" t="s">
        <v>22</v>
      </c>
      <c r="C74" s="164"/>
      <c r="D74" s="79">
        <v>1.4999999999999999E-2</v>
      </c>
      <c r="E74" s="18">
        <f>IF(E66&gt;1000000,E90,0)</f>
        <v>0</v>
      </c>
      <c r="F74" s="19">
        <f>IF(E66+F66&gt;1000000,F90,0)</f>
        <v>0</v>
      </c>
      <c r="G74" s="11"/>
      <c r="H74" s="20">
        <f>SUM(E74:G74)</f>
        <v>0</v>
      </c>
    </row>
    <row r="75" spans="2:8" s="1" customFormat="1" ht="16.5" thickBot="1" x14ac:dyDescent="0.3">
      <c r="B75" s="163" t="s">
        <v>23</v>
      </c>
      <c r="C75" s="164"/>
      <c r="D75" s="77">
        <v>5.0000000000000001E-3</v>
      </c>
      <c r="E75" s="21">
        <f>IF(E66&gt;1000000,E91,0)</f>
        <v>0</v>
      </c>
      <c r="F75" s="22"/>
      <c r="G75" s="22"/>
      <c r="H75" s="23">
        <f>SUM(E75:G75)</f>
        <v>0</v>
      </c>
    </row>
    <row r="76" spans="2:8" s="1" customFormat="1" ht="16.5" thickBot="1" x14ac:dyDescent="0.3">
      <c r="B76" s="177" t="s">
        <v>24</v>
      </c>
      <c r="C76" s="178"/>
      <c r="D76" s="16"/>
      <c r="E76" s="80">
        <f>E74+E75</f>
        <v>0</v>
      </c>
      <c r="F76" s="81">
        <f>F74</f>
        <v>0</v>
      </c>
      <c r="G76" s="16"/>
      <c r="H76" s="24">
        <f>SUM(E76:G76)</f>
        <v>0</v>
      </c>
    </row>
    <row r="77" spans="2:8" s="1" customFormat="1" ht="6" customHeight="1" thickTop="1" x14ac:dyDescent="0.25">
      <c r="B77" s="167"/>
      <c r="C77" s="168"/>
      <c r="D77" s="168"/>
      <c r="E77" s="168"/>
      <c r="F77" s="168"/>
      <c r="G77" s="168"/>
      <c r="H77" s="168"/>
    </row>
    <row r="78" spans="2:8" s="10" customFormat="1" ht="6" customHeight="1" thickBot="1" x14ac:dyDescent="0.3">
      <c r="B78" s="169"/>
      <c r="C78" s="170"/>
      <c r="D78" s="170"/>
      <c r="E78" s="170"/>
      <c r="F78" s="170"/>
      <c r="G78" s="170"/>
      <c r="H78" s="170"/>
    </row>
    <row r="79" spans="2:8" s="1" customFormat="1" ht="16.5" thickTop="1" x14ac:dyDescent="0.25">
      <c r="B79" s="173" t="s">
        <v>25</v>
      </c>
      <c r="C79" s="179"/>
      <c r="D79" s="179"/>
      <c r="E79" s="179"/>
      <c r="F79" s="179"/>
      <c r="G79" s="180"/>
      <c r="H79" s="25">
        <f>H71+H76</f>
        <v>0</v>
      </c>
    </row>
    <row r="80" spans="2:8" s="1" customFormat="1" ht="16.5" thickBot="1" x14ac:dyDescent="0.3">
      <c r="B80" s="181" t="s">
        <v>26</v>
      </c>
      <c r="C80" s="182"/>
      <c r="D80" s="183"/>
      <c r="E80" s="183"/>
      <c r="F80" s="183"/>
      <c r="G80" s="184"/>
      <c r="H80" s="82">
        <v>500000</v>
      </c>
    </row>
    <row r="81" spans="2:9" s="1" customFormat="1" ht="16.5" thickBot="1" x14ac:dyDescent="0.3">
      <c r="B81" s="175" t="s">
        <v>27</v>
      </c>
      <c r="C81" s="169"/>
      <c r="D81" s="170"/>
      <c r="E81" s="170"/>
      <c r="F81" s="170"/>
      <c r="G81" s="176"/>
      <c r="H81" s="26">
        <f>IF(H79&gt;500000,H80,H79)</f>
        <v>0</v>
      </c>
    </row>
    <row r="82" spans="2:9" s="1" customFormat="1" ht="6" customHeight="1" thickTop="1" x14ac:dyDescent="0.25">
      <c r="B82" s="167"/>
      <c r="C82" s="168"/>
      <c r="D82" s="168"/>
      <c r="E82" s="168"/>
      <c r="F82" s="168"/>
      <c r="G82" s="168"/>
      <c r="H82" s="168"/>
    </row>
    <row r="83" spans="2:9" s="10" customFormat="1" ht="6" customHeight="1" thickBot="1" x14ac:dyDescent="0.3">
      <c r="B83" s="169"/>
      <c r="C83" s="170"/>
      <c r="D83" s="170"/>
      <c r="E83" s="170"/>
      <c r="F83" s="170"/>
      <c r="G83" s="170"/>
      <c r="H83" s="170"/>
    </row>
    <row r="84" spans="2:9" s="1" customFormat="1" ht="16.5" thickTop="1" x14ac:dyDescent="0.25">
      <c r="B84" s="185" t="s">
        <v>28</v>
      </c>
      <c r="C84" s="167"/>
      <c r="D84" s="168"/>
      <c r="E84" s="168"/>
      <c r="F84" s="168"/>
      <c r="G84" s="186"/>
      <c r="H84" s="82">
        <f>H66</f>
        <v>0</v>
      </c>
    </row>
    <row r="85" spans="2:9" s="1" customFormat="1" ht="16.5" thickBot="1" x14ac:dyDescent="0.3">
      <c r="B85" s="181" t="s">
        <v>29</v>
      </c>
      <c r="C85" s="182"/>
      <c r="D85" s="183"/>
      <c r="E85" s="183"/>
      <c r="F85" s="183"/>
      <c r="G85" s="184"/>
      <c r="H85" s="82">
        <f>-H81</f>
        <v>0</v>
      </c>
    </row>
    <row r="86" spans="2:9" s="1" customFormat="1" ht="16.5" thickBot="1" x14ac:dyDescent="0.3">
      <c r="B86" s="175" t="s">
        <v>30</v>
      </c>
      <c r="C86" s="169"/>
      <c r="D86" s="170"/>
      <c r="E86" s="170"/>
      <c r="F86" s="170"/>
      <c r="G86" s="176"/>
      <c r="H86" s="26">
        <f>H84+H85</f>
        <v>0</v>
      </c>
    </row>
    <row r="87" spans="2:9" s="1" customFormat="1" ht="21" customHeight="1" thickTop="1" x14ac:dyDescent="0.25">
      <c r="B87" s="27"/>
      <c r="C87" s="27"/>
      <c r="D87" s="28"/>
      <c r="E87" s="27"/>
      <c r="F87" s="28"/>
      <c r="G87" s="28"/>
      <c r="H87" s="29"/>
    </row>
    <row r="88" spans="2:9" s="1" customFormat="1" ht="15.6" hidden="1" x14ac:dyDescent="0.3">
      <c r="B88" s="27"/>
      <c r="C88" s="30" t="s">
        <v>31</v>
      </c>
      <c r="D88" s="31"/>
      <c r="E88" s="32">
        <f>E66*0.15</f>
        <v>0</v>
      </c>
      <c r="F88" s="32">
        <f>IF(E66+F66&gt;1000000,150000-E69,F66*0.15)</f>
        <v>0</v>
      </c>
      <c r="G88" s="33"/>
      <c r="H88" s="34"/>
      <c r="I88" s="35"/>
    </row>
    <row r="89" spans="2:9" s="1" customFormat="1" ht="15.6" hidden="1" x14ac:dyDescent="0.3">
      <c r="B89" s="27"/>
      <c r="C89" s="36" t="s">
        <v>31</v>
      </c>
      <c r="D89" s="37"/>
      <c r="E89" s="32">
        <f>E66*0.05</f>
        <v>0</v>
      </c>
      <c r="F89" s="32">
        <f>IF(E66+F66&gt;1000000,150000-E69,F66*0.015)</f>
        <v>0</v>
      </c>
      <c r="G89" s="38"/>
      <c r="H89" s="39"/>
      <c r="I89" s="40"/>
    </row>
    <row r="90" spans="2:9" s="1" customFormat="1" ht="15.6" hidden="1" x14ac:dyDescent="0.3">
      <c r="B90" s="27"/>
      <c r="C90" s="36" t="s">
        <v>31</v>
      </c>
      <c r="D90" s="37"/>
      <c r="E90" s="32">
        <f>(E66-1000000)*0.015</f>
        <v>-15000</v>
      </c>
      <c r="F90" s="32">
        <f>(E66+F66-1000000)*0.015-E74</f>
        <v>-15000</v>
      </c>
      <c r="G90" s="41"/>
      <c r="H90" s="42"/>
    </row>
    <row r="91" spans="2:9" s="1" customFormat="1" ht="15.6" hidden="1" x14ac:dyDescent="0.3">
      <c r="B91" s="27"/>
      <c r="C91" s="43" t="s">
        <v>31</v>
      </c>
      <c r="D91" s="44"/>
      <c r="E91" s="32">
        <f>(E66-1000000)*0.005</f>
        <v>-5000</v>
      </c>
      <c r="G91" s="41"/>
      <c r="H91" s="42"/>
    </row>
    <row r="92" spans="2:9" s="1" customFormat="1" ht="21" customHeight="1" x14ac:dyDescent="0.25">
      <c r="H92" s="2"/>
    </row>
    <row r="93" spans="2:9" s="1" customFormat="1" ht="21" customHeight="1" x14ac:dyDescent="0.25">
      <c r="H93" s="2"/>
    </row>
    <row r="94" spans="2:9" s="1" customFormat="1" ht="21" customHeight="1" x14ac:dyDescent="0.25">
      <c r="H94" s="2"/>
    </row>
    <row r="95" spans="2:9" s="1" customFormat="1" ht="21" customHeight="1" x14ac:dyDescent="0.25">
      <c r="H95" s="2"/>
    </row>
    <row r="96" spans="2:9" s="1" customFormat="1" ht="21" customHeight="1" x14ac:dyDescent="0.25">
      <c r="H96" s="2"/>
    </row>
  </sheetData>
  <sheetProtection password="FB5C" sheet="1" formatCells="0" formatColumns="0" formatRows="0" insertColumns="0" insertRows="0" insertHyperlinks="0" deleteColumns="0" deleteRows="0" sort="0" autoFilter="0" pivotTables="0"/>
  <mergeCells count="77">
    <mergeCell ref="B86:G86"/>
    <mergeCell ref="B75:C75"/>
    <mergeCell ref="B76:C76"/>
    <mergeCell ref="B77:H77"/>
    <mergeCell ref="B78:H78"/>
    <mergeCell ref="B79:G79"/>
    <mergeCell ref="B80:G80"/>
    <mergeCell ref="B81:G81"/>
    <mergeCell ref="B82:H82"/>
    <mergeCell ref="B83:H83"/>
    <mergeCell ref="B84:G84"/>
    <mergeCell ref="B85:G85"/>
    <mergeCell ref="B74:C74"/>
    <mergeCell ref="B63:C63"/>
    <mergeCell ref="B64:C64"/>
    <mergeCell ref="B65:C65"/>
    <mergeCell ref="B66:C66"/>
    <mergeCell ref="B67:H67"/>
    <mergeCell ref="B68:H68"/>
    <mergeCell ref="B69:C69"/>
    <mergeCell ref="B70:C70"/>
    <mergeCell ref="B71:C71"/>
    <mergeCell ref="B72:H72"/>
    <mergeCell ref="B73:H73"/>
    <mergeCell ref="C59:D59"/>
    <mergeCell ref="B60:H60"/>
    <mergeCell ref="B61:C61"/>
    <mergeCell ref="D61:D62"/>
    <mergeCell ref="H61:H62"/>
    <mergeCell ref="B62:C62"/>
    <mergeCell ref="B58:H58"/>
    <mergeCell ref="B48:C48"/>
    <mergeCell ref="B49:C49"/>
    <mergeCell ref="B50:C50"/>
    <mergeCell ref="B51:C51"/>
    <mergeCell ref="B52:C52"/>
    <mergeCell ref="B53:C53"/>
    <mergeCell ref="B54:D54"/>
    <mergeCell ref="B55:C55"/>
    <mergeCell ref="D55:G55"/>
    <mergeCell ref="B56:H56"/>
    <mergeCell ref="B57:H57"/>
    <mergeCell ref="B47:C47"/>
    <mergeCell ref="B33:C34"/>
    <mergeCell ref="B35:C36"/>
    <mergeCell ref="B37:H37"/>
    <mergeCell ref="B38:H38"/>
    <mergeCell ref="C39:D39"/>
    <mergeCell ref="B40:C40"/>
    <mergeCell ref="H40:H41"/>
    <mergeCell ref="B41:C41"/>
    <mergeCell ref="B42:H42"/>
    <mergeCell ref="B43:C43"/>
    <mergeCell ref="B44:C44"/>
    <mergeCell ref="B45:C45"/>
    <mergeCell ref="B46:C46"/>
    <mergeCell ref="B10:H10"/>
    <mergeCell ref="B31:C32"/>
    <mergeCell ref="B11:C12"/>
    <mergeCell ref="B13:H13"/>
    <mergeCell ref="B14:H14"/>
    <mergeCell ref="B15:C16"/>
    <mergeCell ref="B17:C18"/>
    <mergeCell ref="B19:C20"/>
    <mergeCell ref="B21:C22"/>
    <mergeCell ref="B23:C24"/>
    <mergeCell ref="B25:C26"/>
    <mergeCell ref="B27:C28"/>
    <mergeCell ref="B29:C30"/>
    <mergeCell ref="B4:H4"/>
    <mergeCell ref="B3:H3"/>
    <mergeCell ref="B5:H5"/>
    <mergeCell ref="C7:D7"/>
    <mergeCell ref="B8:C8"/>
    <mergeCell ref="H8:H9"/>
    <mergeCell ref="B9:C9"/>
    <mergeCell ref="F7:G7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Pyke</dc:creator>
  <cp:lastModifiedBy>Mike Westwick</cp:lastModifiedBy>
  <cp:lastPrinted>2014-06-20T22:25:43Z</cp:lastPrinted>
  <dcterms:created xsi:type="dcterms:W3CDTF">2014-06-20T20:08:12Z</dcterms:created>
  <dcterms:modified xsi:type="dcterms:W3CDTF">2015-12-18T21:36:21Z</dcterms:modified>
</cp:coreProperties>
</file>